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51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73" i="1" l="1"/>
  <c r="A71" i="1"/>
  <c r="A69" i="1"/>
  <c r="A67" i="1"/>
  <c r="A65" i="1"/>
  <c r="A63" i="1"/>
  <c r="A61" i="1"/>
  <c r="A59" i="1"/>
  <c r="A57" i="1"/>
  <c r="A55" i="1"/>
  <c r="A53" i="1"/>
  <c r="A51" i="1"/>
  <c r="A49" i="1"/>
  <c r="A46" i="1"/>
  <c r="A44" i="1"/>
  <c r="A42" i="1"/>
  <c r="A40" i="1"/>
  <c r="A38" i="1"/>
  <c r="A36" i="1"/>
  <c r="A34" i="1"/>
  <c r="A32" i="1"/>
  <c r="A30" i="1"/>
  <c r="A28" i="1"/>
  <c r="A26" i="1"/>
  <c r="A19" i="1"/>
  <c r="A17" i="1"/>
  <c r="A14" i="1"/>
  <c r="A12" i="1"/>
  <c r="A10" i="1"/>
</calcChain>
</file>

<file path=xl/sharedStrings.xml><?xml version="1.0" encoding="utf-8"?>
<sst xmlns="http://schemas.openxmlformats.org/spreadsheetml/2006/main" count="148" uniqueCount="94">
  <si>
    <t>2018 Bill Tracking Document</t>
  </si>
  <si>
    <t>CLIENT:</t>
  </si>
  <si>
    <t>Community Bankers of Iowa</t>
  </si>
  <si>
    <t>Updated:</t>
  </si>
  <si>
    <t>Active Legislation</t>
  </si>
  <si>
    <t>Client</t>
  </si>
  <si>
    <t>Companion</t>
  </si>
  <si>
    <t>Number</t>
  </si>
  <si>
    <t>Description</t>
  </si>
  <si>
    <t>Position</t>
  </si>
  <si>
    <t>Current Location (manager) (date)</t>
  </si>
  <si>
    <t>Previous Actions (date)</t>
  </si>
  <si>
    <t>bill?  (Number)</t>
  </si>
  <si>
    <t>Omnibus tax reform (includes taxing credit unions)</t>
  </si>
  <si>
    <t>For</t>
  </si>
  <si>
    <t>House Ways and Means Committee (not assigned)(3/2/18)</t>
  </si>
  <si>
    <t>Passed Senate, 29-21 (2/28/18)</t>
  </si>
  <si>
    <t>Final omnibus tax reform</t>
  </si>
  <si>
    <t>Undecided</t>
  </si>
  <si>
    <t>Passed House, 54-32 (5/5/18), Passed Senate 28-20 (5/5/18)</t>
  </si>
  <si>
    <t>Was formerly SSB 3195.  Amended on the floor with compromise final deal.</t>
  </si>
  <si>
    <t>Governor's Tax Reform</t>
  </si>
  <si>
    <t>Now is SF 2417</t>
  </si>
  <si>
    <t>Passed Senate subcommittee (4/12/18)</t>
  </si>
  <si>
    <t>Passed Senate, 2nd time, 27-19 (5/2/18).  Now goes to the Governor.</t>
  </si>
  <si>
    <t xml:space="preserve">Amended and Passed by the House a 2nd time, 79-19 (4/4/18) </t>
  </si>
  <si>
    <t>SF 2168</t>
  </si>
  <si>
    <t>Omnibus tax reduction / modernization</t>
  </si>
  <si>
    <t>House Ways and Means Calendar (Cownie)(4/12/18)</t>
  </si>
  <si>
    <t>Passed House Ways and Means Committee (4/12/18)</t>
  </si>
  <si>
    <r>
      <rPr>
        <b/>
        <sz val="12"/>
        <rFont val="Calibri"/>
        <scheme val="minor"/>
      </rPr>
      <t>Inactive Legisation</t>
    </r>
    <r>
      <rPr>
        <sz val="12"/>
        <rFont val="Calibri"/>
        <scheme val="minor"/>
      </rPr>
      <t xml:space="preserve"> (replaced by successor legislation or no longer elgible due to funnel)</t>
    </r>
  </si>
  <si>
    <t>Final disposition</t>
  </si>
  <si>
    <t>Other notes</t>
  </si>
  <si>
    <t>Mortgage releases</t>
  </si>
  <si>
    <t>Now is HF 2232</t>
  </si>
  <si>
    <t>Subcommittee scheduled for 1/25/18</t>
  </si>
  <si>
    <t>SSB 3013</t>
  </si>
  <si>
    <t>Now is HF 2199</t>
  </si>
  <si>
    <t>Passed House subcommittee (1/23/18)</t>
  </si>
  <si>
    <t>House Judiciary Committee (Nunn)(1/16/18)</t>
  </si>
  <si>
    <t>Will NOT survive the first funnel deadline</t>
  </si>
  <si>
    <t>SSB 3024</t>
  </si>
  <si>
    <t>Consumer protection</t>
  </si>
  <si>
    <t>Now is HF 2234</t>
  </si>
  <si>
    <t>SSB 3053</t>
  </si>
  <si>
    <t>Use of electronic record to stop payment</t>
  </si>
  <si>
    <t>Now is HF 2171</t>
  </si>
  <si>
    <t>Passed House subcommittee (1/25/18)</t>
  </si>
  <si>
    <t>SSB 3054</t>
  </si>
  <si>
    <t>Now is HF 2423</t>
  </si>
  <si>
    <t>Combines much of HSB 526 and HSB 527</t>
  </si>
  <si>
    <t>Signed by Governor Reynolds (3/21/18)</t>
  </si>
  <si>
    <t>Passed House, 95-0 (2/22/18)</t>
  </si>
  <si>
    <t>SF 2170</t>
  </si>
  <si>
    <t>Signed by Governor Reynolds (3/15/18)</t>
  </si>
  <si>
    <t>Passed House, 98-0 (2/20/18)</t>
  </si>
  <si>
    <t>SF 2238</t>
  </si>
  <si>
    <t>Signed by Governor Reynolds (3/28/18)</t>
  </si>
  <si>
    <t>Passed House, 98-0 (2/21/18)</t>
  </si>
  <si>
    <t>SF 2138</t>
  </si>
  <si>
    <t>Withdrawn with passage of SF 2177</t>
  </si>
  <si>
    <t>Mediation of farm disputes prior to litigation</t>
  </si>
  <si>
    <t>Senate Judiciary Committee (Garrett)(2/1/17)</t>
  </si>
  <si>
    <t>Creating exception to the rule of perpetuities</t>
  </si>
  <si>
    <t>Senate Judiciary Committee (Schneider)(2/13/17)</t>
  </si>
  <si>
    <t>Now is SF 2138</t>
  </si>
  <si>
    <t>Passed Senate subcommittee (1/18/18)</t>
  </si>
  <si>
    <t>HSB 504</t>
  </si>
  <si>
    <t>Criminal acts involving payment cards</t>
  </si>
  <si>
    <t>Now is SF 2238</t>
  </si>
  <si>
    <t>Passed Senate Judiciary Committee (Zaun)(2/12/18)</t>
  </si>
  <si>
    <t>Senate Commerce Committee (Zaun)(1/17/18)</t>
  </si>
  <si>
    <t>Now is SF 2168</t>
  </si>
  <si>
    <t>Passed Senate subcommittee (1/30/18)</t>
  </si>
  <si>
    <t>HSB 531</t>
  </si>
  <si>
    <t>Now is SF 2170</t>
  </si>
  <si>
    <t>HSB 532</t>
  </si>
  <si>
    <t>Now is SF 2383</t>
  </si>
  <si>
    <t>Passed Senate subcommittee (2/22/18)</t>
  </si>
  <si>
    <t>Withdrawn with the passage of HF 2232</t>
  </si>
  <si>
    <t>HF 2232</t>
  </si>
  <si>
    <t>Withdrawn with the passage of HF 2234</t>
  </si>
  <si>
    <t>HF 2234</t>
  </si>
  <si>
    <t>Withdrawn with the passage of HF 2171</t>
  </si>
  <si>
    <t>HF 2171</t>
  </si>
  <si>
    <t>Consumer protection  / security freezes</t>
  </si>
  <si>
    <t>Signed by Governor Reynolds (4/10/18)</t>
  </si>
  <si>
    <t>Passed House and Senate, twice, each</t>
  </si>
  <si>
    <t>Withdrawn with passage of HF 2199</t>
  </si>
  <si>
    <t>HF 2199</t>
  </si>
  <si>
    <t>Time periods for redeeming property / foreclosure</t>
  </si>
  <si>
    <t>Illegal use of skimming or scanning device</t>
  </si>
  <si>
    <t>Personal information security breach</t>
  </si>
  <si>
    <t>Consumer security freezes / information breach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</si>
</sst>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u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2" borderId="6" xfId="1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3" fillId="2" borderId="4" xfId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1" fillId="3" borderId="0" xfId="0" applyFont="1" applyFill="1" applyBorder="1"/>
    <xf numFmtId="0" fontId="5" fillId="3" borderId="5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2" fillId="3" borderId="0" xfId="0" applyFont="1" applyFill="1" applyBorder="1"/>
    <xf numFmtId="0" fontId="6" fillId="3" borderId="5" xfId="0" applyFont="1" applyFill="1" applyBorder="1"/>
    <xf numFmtId="0" fontId="4" fillId="3" borderId="5" xfId="0" applyFont="1" applyFill="1" applyBorder="1"/>
    <xf numFmtId="0" fontId="3" fillId="3" borderId="6" xfId="1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5" xfId="1" applyFill="1" applyBorder="1"/>
    <xf numFmtId="0" fontId="0" fillId="3" borderId="0" xfId="0" applyFill="1"/>
    <xf numFmtId="0" fontId="0" fillId="3" borderId="6" xfId="0" applyFont="1" applyFill="1" applyBorder="1"/>
    <xf numFmtId="0" fontId="0" fillId="3" borderId="0" xfId="0" applyFont="1" applyFill="1" applyBorder="1"/>
    <xf numFmtId="0" fontId="2" fillId="3" borderId="5" xfId="0" applyFont="1" applyFill="1" applyBorder="1"/>
    <xf numFmtId="0" fontId="0" fillId="3" borderId="4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B3" sqref="B3"/>
    </sheetView>
  </sheetViews>
  <sheetFormatPr defaultColWidth="12.5703125" defaultRowHeight="15" x14ac:dyDescent="0.25"/>
  <cols>
    <col min="1" max="1" width="12.42578125" customWidth="1"/>
    <col min="2" max="2" width="49.28515625" customWidth="1"/>
    <col min="3" max="3" width="13.28515625" customWidth="1"/>
    <col min="4" max="4" width="72.5703125" customWidth="1"/>
    <col min="5" max="5" width="3.5703125" customWidth="1"/>
    <col min="6" max="6" width="73.28515625" customWidth="1"/>
    <col min="7" max="7" width="3.85546875" customWidth="1"/>
    <col min="8" max="8" width="24.140625" customWidth="1"/>
  </cols>
  <sheetData>
    <row r="1" spans="1:8" ht="15.75" x14ac:dyDescent="0.25">
      <c r="A1" s="1" t="s">
        <v>0</v>
      </c>
    </row>
    <row r="3" spans="1:8" ht="15.75" x14ac:dyDescent="0.25">
      <c r="A3" s="1" t="s">
        <v>1</v>
      </c>
      <c r="B3" s="1" t="s">
        <v>2</v>
      </c>
      <c r="C3" s="1" t="s">
        <v>3</v>
      </c>
      <c r="D3" s="2">
        <v>43229</v>
      </c>
    </row>
    <row r="5" spans="1:8" ht="15.75" x14ac:dyDescent="0.25">
      <c r="A5" s="3" t="s">
        <v>4</v>
      </c>
      <c r="B5" s="4"/>
      <c r="C5" s="4"/>
      <c r="D5" s="4"/>
      <c r="E5" s="4"/>
      <c r="F5" s="4"/>
      <c r="G5" s="4"/>
      <c r="H5" s="5"/>
    </row>
    <row r="6" spans="1:8" ht="15.75" x14ac:dyDescent="0.25">
      <c r="A6" s="6"/>
      <c r="B6" s="7"/>
      <c r="C6" s="8" t="s">
        <v>5</v>
      </c>
      <c r="D6" s="7"/>
      <c r="E6" s="7"/>
      <c r="F6" s="7"/>
      <c r="G6" s="7"/>
      <c r="H6" s="9" t="s">
        <v>6</v>
      </c>
    </row>
    <row r="7" spans="1:8" ht="15.75" x14ac:dyDescent="0.25">
      <c r="A7" s="10" t="s">
        <v>7</v>
      </c>
      <c r="B7" s="11" t="s">
        <v>8</v>
      </c>
      <c r="C7" s="11" t="s">
        <v>9</v>
      </c>
      <c r="D7" s="11" t="s">
        <v>10</v>
      </c>
      <c r="E7" s="11"/>
      <c r="F7" s="11" t="s">
        <v>11</v>
      </c>
      <c r="G7" s="11"/>
      <c r="H7" s="12" t="s">
        <v>12</v>
      </c>
    </row>
    <row r="8" spans="1:8" ht="15.75" x14ac:dyDescent="0.25">
      <c r="A8" s="10"/>
      <c r="B8" s="11"/>
      <c r="C8" s="11"/>
      <c r="D8" s="11"/>
      <c r="E8" s="11"/>
      <c r="F8" s="11"/>
      <c r="G8" s="11"/>
      <c r="H8" s="12"/>
    </row>
    <row r="9" spans="1:8" ht="15.75" x14ac:dyDescent="0.25">
      <c r="A9" s="13"/>
      <c r="B9" s="14"/>
      <c r="C9" s="14"/>
      <c r="D9" s="7"/>
      <c r="E9" s="15"/>
      <c r="F9" s="7"/>
      <c r="G9" s="15"/>
      <c r="H9" s="15"/>
    </row>
    <row r="10" spans="1:8" ht="15.75" x14ac:dyDescent="0.25">
      <c r="A10" s="13" t="str">
        <f>HYPERLINK("https://www.legis.iowa.gov/legislation/BillBook?ga=87&amp;ba=sf2383","SF 2383")</f>
        <v>SF 2383</v>
      </c>
      <c r="B10" s="16" t="s">
        <v>13</v>
      </c>
      <c r="C10" s="16" t="s">
        <v>14</v>
      </c>
      <c r="D10" s="17" t="s">
        <v>15</v>
      </c>
      <c r="E10" s="15"/>
      <c r="F10" s="17" t="s">
        <v>16</v>
      </c>
      <c r="G10" s="15"/>
      <c r="H10" s="15"/>
    </row>
    <row r="11" spans="1:8" ht="15.75" x14ac:dyDescent="0.25">
      <c r="A11" s="13"/>
      <c r="B11" s="16"/>
      <c r="C11" s="16"/>
      <c r="D11" s="17"/>
      <c r="E11" s="15"/>
      <c r="F11" s="17"/>
      <c r="G11" s="15"/>
      <c r="H11" s="15"/>
    </row>
    <row r="12" spans="1:8" ht="15.75" x14ac:dyDescent="0.25">
      <c r="A12" s="13" t="str">
        <f>HYPERLINK("https://www.legis.iowa.gov/legislation/BillBook?ga=87&amp;ba=sf2417","SF 2417")</f>
        <v>SF 2417</v>
      </c>
      <c r="B12" s="16" t="s">
        <v>17</v>
      </c>
      <c r="C12" s="16" t="s">
        <v>18</v>
      </c>
      <c r="D12" s="7" t="s">
        <v>19</v>
      </c>
      <c r="E12" s="15"/>
      <c r="F12" s="7" t="s">
        <v>20</v>
      </c>
      <c r="G12" s="15"/>
      <c r="H12" s="15"/>
    </row>
    <row r="13" spans="1:8" ht="15.75" x14ac:dyDescent="0.25">
      <c r="A13" s="13"/>
      <c r="B13" s="14"/>
      <c r="C13" s="14"/>
      <c r="D13" s="7"/>
      <c r="E13" s="15"/>
      <c r="F13" s="7"/>
      <c r="G13" s="15"/>
      <c r="H13" s="15"/>
    </row>
    <row r="14" spans="1:8" ht="15.75" x14ac:dyDescent="0.25">
      <c r="A14" s="13" t="str">
        <f>HYPERLINK("https://www.legis.iowa.gov/legislation/BillBook?ga=87&amp;ba=ssb3195","SSB 3195")</f>
        <v>SSB 3195</v>
      </c>
      <c r="B14" s="14" t="s">
        <v>21</v>
      </c>
      <c r="C14" s="14" t="s">
        <v>18</v>
      </c>
      <c r="D14" s="7" t="s">
        <v>22</v>
      </c>
      <c r="E14" s="15"/>
      <c r="F14" s="7" t="s">
        <v>23</v>
      </c>
      <c r="G14" s="15"/>
      <c r="H14" s="15"/>
    </row>
    <row r="15" spans="1:8" ht="15.75" x14ac:dyDescent="0.25">
      <c r="A15" s="13"/>
      <c r="B15" s="14"/>
      <c r="C15" s="14"/>
      <c r="D15" s="7"/>
      <c r="E15" s="15"/>
      <c r="F15" s="7"/>
      <c r="G15" s="15"/>
      <c r="H15" s="15"/>
    </row>
    <row r="16" spans="1:8" ht="15.75" x14ac:dyDescent="0.25">
      <c r="A16" s="13"/>
      <c r="B16" s="14"/>
      <c r="C16" s="14"/>
      <c r="D16" s="7"/>
      <c r="E16" s="15"/>
      <c r="F16" s="7"/>
      <c r="G16" s="15"/>
      <c r="H16" s="15"/>
    </row>
    <row r="17" spans="1:8" ht="15.75" x14ac:dyDescent="0.25">
      <c r="A17" s="13" t="str">
        <f>HYPERLINK("https://www.legis.iowa.gov/legislation/BillBook?ba=HF%202234&amp;ga=87","HF 2234")</f>
        <v>HF 2234</v>
      </c>
      <c r="B17" s="14" t="s">
        <v>90</v>
      </c>
      <c r="C17" s="14" t="s">
        <v>14</v>
      </c>
      <c r="D17" s="7" t="s">
        <v>24</v>
      </c>
      <c r="E17" s="15"/>
      <c r="F17" s="7" t="s">
        <v>25</v>
      </c>
      <c r="G17" s="15"/>
      <c r="H17" s="15" t="s">
        <v>26</v>
      </c>
    </row>
    <row r="18" spans="1:8" ht="15.75" x14ac:dyDescent="0.25">
      <c r="A18" s="18"/>
      <c r="B18" s="6"/>
      <c r="C18" s="14"/>
      <c r="D18" s="7"/>
      <c r="E18" s="15"/>
      <c r="F18" s="7"/>
      <c r="G18" s="15"/>
      <c r="H18" s="15"/>
    </row>
    <row r="19" spans="1:8" ht="15.75" x14ac:dyDescent="0.25">
      <c r="A19" s="13" t="str">
        <f>HYPERLINK("https://www.legis.iowa.gov/legislation/BillBook?ba=HF%202489&amp;ga=87","HF 2489")</f>
        <v>HF 2489</v>
      </c>
      <c r="B19" s="14" t="s">
        <v>27</v>
      </c>
      <c r="C19" s="14" t="s">
        <v>18</v>
      </c>
      <c r="D19" s="7" t="s">
        <v>28</v>
      </c>
      <c r="E19" s="15"/>
      <c r="F19" s="7" t="s">
        <v>29</v>
      </c>
      <c r="G19" s="15"/>
      <c r="H19" s="15"/>
    </row>
    <row r="20" spans="1:8" x14ac:dyDescent="0.25">
      <c r="A20" s="19"/>
      <c r="B20" s="19"/>
      <c r="C20" s="19"/>
      <c r="D20" s="19"/>
      <c r="E20" s="20"/>
      <c r="F20" s="19"/>
      <c r="G20" s="20"/>
      <c r="H20" s="21"/>
    </row>
    <row r="22" spans="1:8" ht="15.75" x14ac:dyDescent="0.25">
      <c r="A22" s="22" t="s">
        <v>30</v>
      </c>
      <c r="B22" s="23"/>
      <c r="C22" s="23"/>
      <c r="D22" s="23"/>
      <c r="E22" s="23"/>
      <c r="F22" s="23"/>
      <c r="G22" s="23"/>
      <c r="H22" s="24"/>
    </row>
    <row r="23" spans="1:8" ht="15.75" x14ac:dyDescent="0.25">
      <c r="A23" s="25"/>
      <c r="B23" s="26"/>
      <c r="C23" s="27" t="s">
        <v>5</v>
      </c>
      <c r="D23" s="26"/>
      <c r="E23" s="26"/>
      <c r="F23" s="26"/>
      <c r="G23" s="26"/>
      <c r="H23" s="28" t="s">
        <v>6</v>
      </c>
    </row>
    <row r="24" spans="1:8" ht="15.75" x14ac:dyDescent="0.25">
      <c r="A24" s="29" t="s">
        <v>7</v>
      </c>
      <c r="B24" s="30" t="s">
        <v>8</v>
      </c>
      <c r="C24" s="31" t="s">
        <v>9</v>
      </c>
      <c r="D24" s="30" t="s">
        <v>31</v>
      </c>
      <c r="E24" s="26"/>
      <c r="F24" s="30" t="s">
        <v>32</v>
      </c>
      <c r="G24" s="26"/>
      <c r="H24" s="32" t="s">
        <v>12</v>
      </c>
    </row>
    <row r="25" spans="1:8" ht="15.75" x14ac:dyDescent="0.25">
      <c r="A25" s="25"/>
      <c r="B25" s="26"/>
      <c r="C25" s="26"/>
      <c r="D25" s="26"/>
      <c r="E25" s="26"/>
      <c r="F25" s="26"/>
      <c r="G25" s="26"/>
      <c r="H25" s="33"/>
    </row>
    <row r="26" spans="1:8" ht="15.75" x14ac:dyDescent="0.25">
      <c r="A26" s="34" t="str">
        <f>HYPERLINK("https://www.legis.iowa.gov/legislation/BillBook?ga=87&amp;ba=hsb504","HSB 504")</f>
        <v>HSB 504</v>
      </c>
      <c r="B26" s="35" t="s">
        <v>33</v>
      </c>
      <c r="C26" s="35" t="s">
        <v>18</v>
      </c>
      <c r="D26" s="36" t="s">
        <v>34</v>
      </c>
      <c r="E26" s="37"/>
      <c r="F26" s="36" t="s">
        <v>35</v>
      </c>
      <c r="G26" s="37"/>
      <c r="H26" s="37" t="s">
        <v>36</v>
      </c>
    </row>
    <row r="27" spans="1:8" ht="15.75" x14ac:dyDescent="0.25">
      <c r="A27" s="34"/>
      <c r="B27" s="35"/>
      <c r="C27" s="35"/>
      <c r="D27" s="36"/>
      <c r="E27" s="37"/>
      <c r="F27" s="36"/>
      <c r="G27" s="37"/>
      <c r="H27" s="37"/>
    </row>
    <row r="28" spans="1:8" ht="15.75" x14ac:dyDescent="0.25">
      <c r="A28" s="34" t="str">
        <f>HYPERLINK("https://www.legis.iowa.gov/legislation/BillBook?ga=87&amp;ba=hsb507","HSB 507")</f>
        <v>HSB 507</v>
      </c>
      <c r="B28" s="35" t="s">
        <v>91</v>
      </c>
      <c r="C28" s="35" t="s">
        <v>18</v>
      </c>
      <c r="D28" s="36" t="s">
        <v>37</v>
      </c>
      <c r="E28" s="37"/>
      <c r="F28" s="36" t="s">
        <v>38</v>
      </c>
      <c r="G28" s="37"/>
      <c r="H28" s="37"/>
    </row>
    <row r="29" spans="1:8" ht="15.75" x14ac:dyDescent="0.25">
      <c r="A29" s="34"/>
      <c r="B29" s="35"/>
      <c r="C29" s="37"/>
      <c r="D29" s="36"/>
      <c r="E29" s="37"/>
      <c r="F29" s="36"/>
      <c r="G29" s="37"/>
      <c r="H29" s="37"/>
    </row>
    <row r="30" spans="1:8" ht="15.75" x14ac:dyDescent="0.25">
      <c r="A30" s="34" t="str">
        <f>HYPERLINK("https://www.legis.iowa.gov/legislation/BillBook?ga=87&amp;ba=hsb526","HSB 526")</f>
        <v>HSB 526</v>
      </c>
      <c r="B30" s="35" t="s">
        <v>92</v>
      </c>
      <c r="C30" s="35" t="s">
        <v>18</v>
      </c>
      <c r="D30" s="36" t="s">
        <v>39</v>
      </c>
      <c r="E30" s="37"/>
      <c r="F30" s="36" t="s">
        <v>40</v>
      </c>
      <c r="G30" s="37"/>
      <c r="H30" s="37" t="s">
        <v>41</v>
      </c>
    </row>
    <row r="31" spans="1:8" ht="15.75" x14ac:dyDescent="0.25">
      <c r="A31" s="34"/>
      <c r="B31" s="35"/>
      <c r="C31" s="35"/>
      <c r="D31" s="36"/>
      <c r="E31" s="37"/>
      <c r="F31" s="36"/>
      <c r="G31" s="37"/>
      <c r="H31" s="37"/>
    </row>
    <row r="32" spans="1:8" ht="15.75" x14ac:dyDescent="0.25">
      <c r="A32" s="34" t="str">
        <f>HYPERLINK("https://www.legis.iowa.gov/legislation/BillBook?ga=87&amp;ba=HSB%20527","HSB 527")</f>
        <v>HSB 527</v>
      </c>
      <c r="B32" s="35" t="s">
        <v>42</v>
      </c>
      <c r="C32" s="35" t="s">
        <v>18</v>
      </c>
      <c r="D32" s="36" t="s">
        <v>39</v>
      </c>
      <c r="E32" s="37"/>
      <c r="F32" s="36" t="s">
        <v>40</v>
      </c>
      <c r="G32" s="37"/>
      <c r="H32" s="37"/>
    </row>
    <row r="33" spans="1:8" ht="15.75" x14ac:dyDescent="0.25">
      <c r="A33" s="34"/>
      <c r="B33" s="35"/>
      <c r="C33" s="37"/>
      <c r="D33" s="36"/>
      <c r="E33" s="37"/>
      <c r="F33" s="36"/>
      <c r="G33" s="37"/>
      <c r="H33" s="37"/>
    </row>
    <row r="34" spans="1:8" ht="15.75" x14ac:dyDescent="0.25">
      <c r="A34" s="34" t="str">
        <f>HYPERLINK("https://www.legis.iowa.gov/legislation/BillBook?ga=87&amp;ba=hsb531","HSB 531")</f>
        <v>HSB 531</v>
      </c>
      <c r="B34" s="35" t="s">
        <v>90</v>
      </c>
      <c r="C34" s="35" t="s">
        <v>18</v>
      </c>
      <c r="D34" s="36" t="s">
        <v>43</v>
      </c>
      <c r="E34" s="37"/>
      <c r="F34" s="36" t="s">
        <v>38</v>
      </c>
      <c r="G34" s="37"/>
      <c r="H34" s="37" t="s">
        <v>44</v>
      </c>
    </row>
    <row r="35" spans="1:8" ht="15.75" x14ac:dyDescent="0.25">
      <c r="A35" s="34"/>
      <c r="B35" s="35"/>
      <c r="C35" s="37"/>
      <c r="D35" s="36"/>
      <c r="E35" s="37"/>
      <c r="F35" s="36"/>
      <c r="G35" s="37"/>
      <c r="H35" s="37"/>
    </row>
    <row r="36" spans="1:8" ht="15.75" x14ac:dyDescent="0.25">
      <c r="A36" s="34" t="str">
        <f>HYPERLINK("https://www.legis.iowa.gov/legislation/BillBook?ga=87&amp;ba=hsb532","HSB 532")</f>
        <v>HSB 532</v>
      </c>
      <c r="B36" s="35" t="s">
        <v>45</v>
      </c>
      <c r="C36" s="35" t="s">
        <v>14</v>
      </c>
      <c r="D36" s="36" t="s">
        <v>46</v>
      </c>
      <c r="E36" s="37"/>
      <c r="F36" s="36" t="s">
        <v>47</v>
      </c>
      <c r="G36" s="37"/>
      <c r="H36" s="37" t="s">
        <v>48</v>
      </c>
    </row>
    <row r="37" spans="1:8" ht="15.75" x14ac:dyDescent="0.25">
      <c r="A37" s="34"/>
      <c r="B37" s="35"/>
      <c r="C37" s="37"/>
      <c r="D37" s="36"/>
      <c r="E37" s="37"/>
      <c r="F37" s="36"/>
      <c r="G37" s="37"/>
      <c r="H37" s="37"/>
    </row>
    <row r="38" spans="1:8" ht="15.75" x14ac:dyDescent="0.25">
      <c r="A38" s="34" t="str">
        <f>HYPERLINK("https://www.legis.iowa.gov/legislation/BillBook?ga=87&amp;ba=HSB622","HSB 622")</f>
        <v>HSB 622</v>
      </c>
      <c r="B38" s="35" t="s">
        <v>93</v>
      </c>
      <c r="C38" s="35" t="s">
        <v>18</v>
      </c>
      <c r="D38" s="36" t="s">
        <v>49</v>
      </c>
      <c r="E38" s="37"/>
      <c r="F38" s="36" t="s">
        <v>50</v>
      </c>
      <c r="G38" s="37"/>
      <c r="H38" s="37"/>
    </row>
    <row r="39" spans="1:8" ht="15.75" x14ac:dyDescent="0.25">
      <c r="A39" s="38"/>
      <c r="B39" s="35"/>
      <c r="C39" s="37"/>
      <c r="D39" s="36"/>
      <c r="E39" s="37"/>
      <c r="F39" s="36"/>
      <c r="G39" s="37"/>
      <c r="H39" s="37"/>
    </row>
    <row r="40" spans="1:8" ht="15.75" x14ac:dyDescent="0.25">
      <c r="A40" s="34" t="str">
        <f>HYPERLINK("https://www.legis.iowa.gov/legislation/BillBook?ga=87&amp;ba=hsb532","HF 2171")</f>
        <v>HF 2171</v>
      </c>
      <c r="B40" s="35" t="s">
        <v>45</v>
      </c>
      <c r="C40" s="35" t="s">
        <v>14</v>
      </c>
      <c r="D40" s="36" t="s">
        <v>51</v>
      </c>
      <c r="E40" s="37"/>
      <c r="F40" s="36" t="s">
        <v>52</v>
      </c>
      <c r="G40" s="37"/>
      <c r="H40" s="37" t="s">
        <v>53</v>
      </c>
    </row>
    <row r="41" spans="1:8" ht="15.75" x14ac:dyDescent="0.25">
      <c r="A41" s="34"/>
      <c r="B41" s="35"/>
      <c r="C41" s="35"/>
      <c r="D41" s="36"/>
      <c r="E41" s="37"/>
      <c r="F41" s="36"/>
      <c r="G41" s="37"/>
      <c r="H41" s="37"/>
    </row>
    <row r="42" spans="1:8" ht="15.75" x14ac:dyDescent="0.25">
      <c r="A42" s="34" t="str">
        <f>HYPERLINK("https://www.legis.iowa.gov/legislation/BillBook?ba=HF%202199&amp;ga=87","HF 2199")</f>
        <v>HF 2199</v>
      </c>
      <c r="B42" s="35" t="s">
        <v>91</v>
      </c>
      <c r="C42" s="35" t="s">
        <v>18</v>
      </c>
      <c r="D42" s="36" t="s">
        <v>54</v>
      </c>
      <c r="E42" s="37"/>
      <c r="F42" s="36" t="s">
        <v>55</v>
      </c>
      <c r="G42" s="37"/>
      <c r="H42" s="37" t="s">
        <v>56</v>
      </c>
    </row>
    <row r="43" spans="1:8" ht="15.75" x14ac:dyDescent="0.25">
      <c r="A43" s="38"/>
      <c r="B43" s="35"/>
      <c r="C43" s="37"/>
      <c r="D43" s="36"/>
      <c r="E43" s="37"/>
      <c r="F43" s="36"/>
      <c r="G43" s="37"/>
      <c r="H43" s="37"/>
    </row>
    <row r="44" spans="1:8" ht="15.75" x14ac:dyDescent="0.25">
      <c r="A44" s="34" t="str">
        <f>HYPERLINK("https://www.legis.iowa.gov/legislation/BillBook?ba=HF%202232&amp;ga=87","HF 2232")</f>
        <v>HF 2232</v>
      </c>
      <c r="B44" s="35" t="s">
        <v>33</v>
      </c>
      <c r="C44" s="35" t="s">
        <v>18</v>
      </c>
      <c r="D44" s="36" t="s">
        <v>57</v>
      </c>
      <c r="E44" s="37"/>
      <c r="F44" s="36" t="s">
        <v>58</v>
      </c>
      <c r="G44" s="37"/>
      <c r="H44" s="37" t="s">
        <v>59</v>
      </c>
    </row>
    <row r="45" spans="1:8" ht="15.75" x14ac:dyDescent="0.25">
      <c r="A45" s="38"/>
      <c r="B45" s="35"/>
      <c r="C45" s="37"/>
      <c r="D45" s="36"/>
      <c r="E45" s="37"/>
      <c r="F45" s="36"/>
      <c r="G45" s="37"/>
      <c r="H45" s="37"/>
    </row>
    <row r="46" spans="1:8" ht="15.75" x14ac:dyDescent="0.25">
      <c r="A46" s="34" t="str">
        <f>HYPERLINK("https://www.legis.iowa.gov/legislation/BillBook?ga=87&amp;ba=hf2423","HF 2423")</f>
        <v>HF 2423</v>
      </c>
      <c r="B46" s="35" t="s">
        <v>93</v>
      </c>
      <c r="C46" s="35" t="s">
        <v>18</v>
      </c>
      <c r="D46" s="36" t="s">
        <v>60</v>
      </c>
      <c r="E46" s="37"/>
      <c r="F46" s="36"/>
      <c r="G46" s="37"/>
      <c r="H46" s="37"/>
    </row>
    <row r="47" spans="1:8" ht="15.75" x14ac:dyDescent="0.25">
      <c r="A47" s="38"/>
      <c r="B47" s="35"/>
      <c r="C47" s="37"/>
      <c r="D47" s="36"/>
      <c r="E47" s="37"/>
      <c r="F47" s="36"/>
      <c r="G47" s="37"/>
      <c r="H47" s="37"/>
    </row>
    <row r="48" spans="1:8" ht="15.75" x14ac:dyDescent="0.25">
      <c r="A48" s="38"/>
      <c r="B48" s="35"/>
      <c r="C48" s="37"/>
      <c r="D48" s="36"/>
      <c r="E48" s="37"/>
      <c r="F48" s="36"/>
      <c r="G48" s="37"/>
      <c r="H48" s="37"/>
    </row>
    <row r="49" spans="1:8" ht="15.75" x14ac:dyDescent="0.25">
      <c r="A49" s="34" t="str">
        <f>HYPERLINK("https://www.legis.iowa.gov/legislation/BillBook?ga=87&amp;ba=ssb1048","SSB 1048")</f>
        <v>SSB 1048</v>
      </c>
      <c r="B49" s="35" t="s">
        <v>61</v>
      </c>
      <c r="C49" s="35" t="s">
        <v>14</v>
      </c>
      <c r="D49" s="36" t="s">
        <v>62</v>
      </c>
      <c r="E49" s="37"/>
      <c r="F49" s="36" t="s">
        <v>40</v>
      </c>
      <c r="G49" s="37"/>
      <c r="H49" s="37"/>
    </row>
    <row r="50" spans="1:8" ht="15.75" x14ac:dyDescent="0.25">
      <c r="A50" s="34"/>
      <c r="B50" s="35"/>
      <c r="C50" s="35"/>
      <c r="D50" s="36"/>
      <c r="E50" s="37"/>
      <c r="F50" s="36"/>
      <c r="G50" s="37"/>
      <c r="H50" s="37"/>
    </row>
    <row r="51" spans="1:8" ht="15.75" x14ac:dyDescent="0.25">
      <c r="A51" s="34" t="str">
        <f>HYPERLINK("https://www.legis.iowa.gov/legislation/BillBook?ga=87&amp;ba=ssb1090","SSB 1090")</f>
        <v>SSB 1090</v>
      </c>
      <c r="B51" s="35" t="s">
        <v>63</v>
      </c>
      <c r="C51" s="35" t="s">
        <v>14</v>
      </c>
      <c r="D51" s="36" t="s">
        <v>64</v>
      </c>
      <c r="E51" s="37"/>
      <c r="F51" s="36" t="s">
        <v>40</v>
      </c>
      <c r="G51" s="37"/>
      <c r="H51" s="37"/>
    </row>
    <row r="52" spans="1:8" x14ac:dyDescent="0.25">
      <c r="A52" s="37"/>
      <c r="B52" s="35"/>
      <c r="C52" s="37"/>
      <c r="D52" s="39"/>
      <c r="E52" s="37"/>
      <c r="F52" s="36"/>
      <c r="G52" s="37"/>
      <c r="H52" s="37"/>
    </row>
    <row r="53" spans="1:8" ht="15.75" x14ac:dyDescent="0.25">
      <c r="A53" s="34" t="str">
        <f>HYPERLINK("https://www.legis.iowa.gov/legislation/BillBook?ga=87&amp;ba=ssb3013","SSB 3013")</f>
        <v>SSB 3013</v>
      </c>
      <c r="B53" s="35" t="s">
        <v>33</v>
      </c>
      <c r="C53" s="35" t="s">
        <v>18</v>
      </c>
      <c r="D53" s="36" t="s">
        <v>65</v>
      </c>
      <c r="E53" s="37"/>
      <c r="F53" s="36" t="s">
        <v>66</v>
      </c>
      <c r="G53" s="37"/>
      <c r="H53" s="37" t="s">
        <v>67</v>
      </c>
    </row>
    <row r="54" spans="1:8" ht="15.75" x14ac:dyDescent="0.25">
      <c r="A54" s="34"/>
      <c r="B54" s="35"/>
      <c r="C54" s="35"/>
      <c r="D54" s="36"/>
      <c r="E54" s="37"/>
      <c r="F54" s="36"/>
      <c r="G54" s="37"/>
      <c r="H54" s="37"/>
    </row>
    <row r="55" spans="1:8" ht="15.75" x14ac:dyDescent="0.25">
      <c r="A55" s="34" t="str">
        <f>HYPERLINK("https://www.legis.iowa.gov/legislation/BillBook?ga=87&amp;ba=ssb3018","SSB 3018")</f>
        <v>SSB 3018</v>
      </c>
      <c r="B55" s="35" t="s">
        <v>68</v>
      </c>
      <c r="C55" s="35" t="s">
        <v>18</v>
      </c>
      <c r="D55" s="36" t="s">
        <v>69</v>
      </c>
      <c r="E55" s="37"/>
      <c r="F55" s="36" t="s">
        <v>70</v>
      </c>
      <c r="G55" s="37"/>
      <c r="H55" s="37"/>
    </row>
    <row r="56" spans="1:8" ht="15.75" x14ac:dyDescent="0.25">
      <c r="A56" s="34"/>
      <c r="B56" s="35"/>
      <c r="C56" s="35"/>
      <c r="D56" s="36"/>
      <c r="E56" s="37"/>
      <c r="F56" s="36"/>
      <c r="G56" s="37"/>
      <c r="H56" s="37"/>
    </row>
    <row r="57" spans="1:8" ht="15.75" x14ac:dyDescent="0.25">
      <c r="A57" s="34" t="str">
        <f>HYPERLINK("https://www.legis.iowa.gov/legislation/BillBook?ba=SSB%203024&amp;ga=87","SSB 3024")</f>
        <v>SSB 3024</v>
      </c>
      <c r="B57" s="35" t="s">
        <v>91</v>
      </c>
      <c r="C57" s="35" t="s">
        <v>18</v>
      </c>
      <c r="D57" s="36" t="s">
        <v>71</v>
      </c>
      <c r="E57" s="37"/>
      <c r="F57" s="36" t="s">
        <v>40</v>
      </c>
      <c r="G57" s="37"/>
      <c r="H57" s="37"/>
    </row>
    <row r="58" spans="1:8" ht="15.75" x14ac:dyDescent="0.25">
      <c r="A58" s="34"/>
      <c r="B58" s="35"/>
      <c r="C58" s="35"/>
      <c r="D58" s="36"/>
      <c r="E58" s="37"/>
      <c r="F58" s="36"/>
      <c r="G58" s="37"/>
      <c r="H58" s="37"/>
    </row>
    <row r="59" spans="1:8" ht="15.75" x14ac:dyDescent="0.25">
      <c r="A59" s="34" t="str">
        <f>HYPERLINK("https://www.legis.iowa.gov/legislation/BillBook?ga=87&amp;ba=ssb3053","SSB 3053")</f>
        <v>SSB 3053</v>
      </c>
      <c r="B59" s="35" t="s">
        <v>90</v>
      </c>
      <c r="C59" s="35" t="s">
        <v>14</v>
      </c>
      <c r="D59" s="36" t="s">
        <v>72</v>
      </c>
      <c r="E59" s="37"/>
      <c r="F59" s="36" t="s">
        <v>73</v>
      </c>
      <c r="G59" s="37"/>
      <c r="H59" s="37" t="s">
        <v>74</v>
      </c>
    </row>
    <row r="60" spans="1:8" ht="15.75" x14ac:dyDescent="0.25">
      <c r="A60" s="34"/>
      <c r="B60" s="35"/>
      <c r="C60" s="35"/>
      <c r="D60" s="36"/>
      <c r="E60" s="37"/>
      <c r="F60" s="36"/>
      <c r="G60" s="37"/>
      <c r="H60" s="37"/>
    </row>
    <row r="61" spans="1:8" ht="15.75" x14ac:dyDescent="0.25">
      <c r="A61" s="34" t="str">
        <f>HYPERLINK("https://www.legis.iowa.gov/legislation/BillBook?ga=87&amp;ba=ssb3054","SSB 3054")</f>
        <v>SSB 3054</v>
      </c>
      <c r="B61" s="35" t="s">
        <v>45</v>
      </c>
      <c r="C61" s="35" t="s">
        <v>14</v>
      </c>
      <c r="D61" s="36" t="s">
        <v>75</v>
      </c>
      <c r="E61" s="37"/>
      <c r="F61" s="36" t="s">
        <v>73</v>
      </c>
      <c r="G61" s="37"/>
      <c r="H61" s="37" t="s">
        <v>76</v>
      </c>
    </row>
    <row r="62" spans="1:8" ht="15.75" x14ac:dyDescent="0.25">
      <c r="A62" s="34"/>
      <c r="B62" s="35"/>
      <c r="C62" s="35"/>
      <c r="D62" s="36"/>
      <c r="E62" s="37"/>
      <c r="F62" s="36"/>
      <c r="G62" s="37"/>
      <c r="H62" s="37"/>
    </row>
    <row r="63" spans="1:8" ht="15.75" x14ac:dyDescent="0.25">
      <c r="A63" s="34" t="str">
        <f>HYPERLINK("https://www.legis.iowa.gov/legislation/BillBook?ga=87&amp;ba=ssb3197","SSB 3197")</f>
        <v>SSB 3197</v>
      </c>
      <c r="B63" s="40" t="s">
        <v>13</v>
      </c>
      <c r="C63" s="40" t="s">
        <v>14</v>
      </c>
      <c r="D63" s="41" t="s">
        <v>77</v>
      </c>
      <c r="E63" s="42"/>
      <c r="F63" s="41" t="s">
        <v>78</v>
      </c>
      <c r="G63" s="42"/>
      <c r="H63" s="42"/>
    </row>
    <row r="64" spans="1:8" ht="15.75" x14ac:dyDescent="0.25">
      <c r="A64" s="34"/>
      <c r="B64" s="40"/>
      <c r="C64" s="40"/>
      <c r="D64" s="41"/>
      <c r="E64" s="42"/>
      <c r="F64" s="41"/>
      <c r="G64" s="42"/>
      <c r="H64" s="42"/>
    </row>
    <row r="65" spans="1:8" ht="15.75" x14ac:dyDescent="0.25">
      <c r="A65" s="34" t="str">
        <f>HYPERLINK("https://www.legis.iowa.gov/legislation/BillBook?ba=SF%202138&amp;ga=87","SF 2138")</f>
        <v>SF 2138</v>
      </c>
      <c r="B65" s="35" t="s">
        <v>33</v>
      </c>
      <c r="C65" s="35" t="s">
        <v>18</v>
      </c>
      <c r="D65" s="36" t="s">
        <v>79</v>
      </c>
      <c r="E65" s="37"/>
      <c r="F65" s="36"/>
      <c r="G65" s="37"/>
      <c r="H65" s="37" t="s">
        <v>80</v>
      </c>
    </row>
    <row r="66" spans="1:8" ht="15.75" x14ac:dyDescent="0.25">
      <c r="A66" s="34"/>
      <c r="B66" s="40"/>
      <c r="C66" s="40"/>
      <c r="D66" s="41"/>
      <c r="E66" s="42"/>
      <c r="F66" s="41"/>
      <c r="G66" s="42"/>
      <c r="H66" s="42"/>
    </row>
    <row r="67" spans="1:8" ht="15.75" x14ac:dyDescent="0.25">
      <c r="A67" s="34" t="str">
        <f>HYPERLINK("https://www.legis.iowa.gov/legislation/BillBook?ba=SF%202168&amp;ga=87","SF 2168")</f>
        <v>SF 2168</v>
      </c>
      <c r="B67" s="35" t="s">
        <v>90</v>
      </c>
      <c r="C67" s="35" t="s">
        <v>14</v>
      </c>
      <c r="D67" s="36" t="s">
        <v>81</v>
      </c>
      <c r="E67" s="37"/>
      <c r="F67" s="36"/>
      <c r="G67" s="37"/>
      <c r="H67" s="37" t="s">
        <v>82</v>
      </c>
    </row>
    <row r="68" spans="1:8" ht="15.75" x14ac:dyDescent="0.25">
      <c r="A68" s="34"/>
      <c r="B68" s="40"/>
      <c r="C68" s="40"/>
      <c r="D68" s="41"/>
      <c r="E68" s="42"/>
      <c r="F68" s="41"/>
      <c r="G68" s="42"/>
      <c r="H68" s="42"/>
    </row>
    <row r="69" spans="1:8" ht="15.75" x14ac:dyDescent="0.25">
      <c r="A69" s="34" t="str">
        <f>HYPERLINK("https://www.legis.iowa.gov/legislation/BillBook?ba=SF%202170&amp;ga=87","SF 2170")</f>
        <v>SF 2170</v>
      </c>
      <c r="B69" s="35" t="s">
        <v>45</v>
      </c>
      <c r="C69" s="35" t="s">
        <v>14</v>
      </c>
      <c r="D69" s="36" t="s">
        <v>83</v>
      </c>
      <c r="E69" s="37"/>
      <c r="F69" s="36"/>
      <c r="G69" s="37"/>
      <c r="H69" s="37" t="s">
        <v>84</v>
      </c>
    </row>
    <row r="70" spans="1:8" ht="15.75" x14ac:dyDescent="0.25">
      <c r="A70" s="34"/>
      <c r="B70" s="35"/>
      <c r="C70" s="35"/>
      <c r="D70" s="36"/>
      <c r="E70" s="37"/>
      <c r="F70" s="36"/>
      <c r="G70" s="37"/>
      <c r="H70" s="37"/>
    </row>
    <row r="71" spans="1:8" ht="15.75" x14ac:dyDescent="0.25">
      <c r="A71" s="34" t="str">
        <f>HYPERLINK("https://www.legis.iowa.gov/legislation/BillBook?ba=SF%202177&amp;ga=87","SF 2177")</f>
        <v>SF 2177</v>
      </c>
      <c r="B71" s="35" t="s">
        <v>85</v>
      </c>
      <c r="C71" s="35" t="s">
        <v>18</v>
      </c>
      <c r="D71" s="36" t="s">
        <v>86</v>
      </c>
      <c r="E71" s="37"/>
      <c r="F71" s="36" t="s">
        <v>87</v>
      </c>
      <c r="G71" s="37"/>
      <c r="H71" s="37"/>
    </row>
    <row r="72" spans="1:8" ht="15.75" x14ac:dyDescent="0.25">
      <c r="A72" s="34"/>
      <c r="B72" s="40"/>
      <c r="C72" s="40"/>
      <c r="D72" s="41"/>
      <c r="E72" s="42"/>
      <c r="F72" s="41"/>
      <c r="G72" s="42"/>
      <c r="H72" s="42"/>
    </row>
    <row r="73" spans="1:8" ht="15.75" x14ac:dyDescent="0.25">
      <c r="A73" s="34" t="str">
        <f>HYPERLINK("https://www.legis.iowa.gov/legislation/BillBook?ba=SF%202238&amp;ga=87","SF 2238")</f>
        <v>SF 2238</v>
      </c>
      <c r="B73" s="35" t="s">
        <v>91</v>
      </c>
      <c r="C73" s="35" t="s">
        <v>18</v>
      </c>
      <c r="D73" s="36" t="s">
        <v>88</v>
      </c>
      <c r="E73" s="37"/>
      <c r="F73" s="36"/>
      <c r="G73" s="37"/>
      <c r="H73" s="37" t="s">
        <v>89</v>
      </c>
    </row>
    <row r="74" spans="1:8" ht="15.75" x14ac:dyDescent="0.25">
      <c r="A74" s="34"/>
      <c r="B74" s="35"/>
      <c r="C74" s="35"/>
      <c r="D74" s="43"/>
      <c r="E74" s="37"/>
      <c r="F74" s="36"/>
      <c r="G74" s="37"/>
      <c r="H74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Lee</dc:creator>
  <cp:lastModifiedBy>Kristin Lee</cp:lastModifiedBy>
  <dcterms:created xsi:type="dcterms:W3CDTF">2018-05-11T13:41:46Z</dcterms:created>
  <dcterms:modified xsi:type="dcterms:W3CDTF">2018-05-11T13:42:43Z</dcterms:modified>
</cp:coreProperties>
</file>